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9440" windowHeight="6945"/>
  </bookViews>
  <sheets>
    <sheet name="THIET BI" sheetId="4" r:id="rId1"/>
    <sheet name="Phong_hoc_thong_minh" sheetId="5" state="hidden" r:id="rId2"/>
    <sheet name="Thiet_bi_Cisco" sheetId="6" state="hidden" r:id="rId3"/>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5" i="4" l="1"/>
  <c r="G12" i="4"/>
  <c r="G13" i="4"/>
  <c r="G14" i="4"/>
  <c r="G8" i="4" l="1"/>
  <c r="G5" i="4"/>
  <c r="G6" i="4"/>
  <c r="G7" i="4"/>
  <c r="G9" i="4"/>
  <c r="G4" i="4" l="1"/>
  <c r="F10" i="6" l="1"/>
  <c r="F9" i="6"/>
  <c r="F8" i="6"/>
  <c r="F7" i="6"/>
  <c r="F6" i="6"/>
  <c r="F5" i="6"/>
  <c r="F4" i="6"/>
  <c r="G20" i="4"/>
  <c r="F12" i="6" l="1"/>
  <c r="F50" i="5"/>
  <c r="F48" i="5"/>
  <c r="F47" i="5"/>
  <c r="F46" i="5"/>
  <c r="A46" i="5"/>
  <c r="A47" i="5" s="1"/>
  <c r="A48" i="5" s="1"/>
  <c r="F45" i="5"/>
  <c r="A45" i="5"/>
  <c r="F44" i="5"/>
  <c r="F42" i="5"/>
  <c r="A42" i="5"/>
  <c r="F41" i="5"/>
  <c r="F40" i="5"/>
  <c r="F39" i="5"/>
  <c r="F38" i="5"/>
  <c r="F36" i="5"/>
  <c r="F35" i="5"/>
  <c r="F34" i="5"/>
  <c r="F33" i="5"/>
  <c r="F31" i="5"/>
  <c r="F30" i="5"/>
  <c r="F29" i="5"/>
  <c r="F28" i="5"/>
  <c r="F27" i="5"/>
  <c r="F26" i="5"/>
  <c r="F25" i="5"/>
  <c r="F23" i="5"/>
  <c r="F22" i="5"/>
  <c r="F21" i="5"/>
  <c r="F20" i="5"/>
  <c r="F51" i="5" s="1"/>
</calcChain>
</file>

<file path=xl/sharedStrings.xml><?xml version="1.0" encoding="utf-8"?>
<sst xmlns="http://schemas.openxmlformats.org/spreadsheetml/2006/main" count="166" uniqueCount="118">
  <si>
    <t>Đơn giá
(VNĐ)</t>
  </si>
  <si>
    <t>Thành tiền
(VNĐ)</t>
  </si>
  <si>
    <t>Bộ</t>
  </si>
  <si>
    <t>Tổng Cộng:</t>
  </si>
  <si>
    <t>Cái</t>
  </si>
  <si>
    <t>STT</t>
  </si>
  <si>
    <t>Tên hàng hoá</t>
  </si>
  <si>
    <t>Xuất xứ</t>
  </si>
  <si>
    <t>Đơn vị tính</t>
  </si>
  <si>
    <t>Số lượng</t>
  </si>
  <si>
    <t>Giải thích</t>
  </si>
  <si>
    <t>TRƯỜNG CAO ĐẲNG LÝ TỰ TRỌNG
THÀNH PHỐ HỒ CHÍ MINH
KHOA CÔNG NGHỆ THÔNG TIN</t>
  </si>
  <si>
    <t>CỘNG HOÀ XÃ HỘI CHŨ NGHĨA VIỆT NAM
Độc lập - Tự do - Hạnh phúc</t>
  </si>
  <si>
    <t>TRƯỞNG ĐƠN VỊ</t>
  </si>
  <si>
    <t>MÁY HÀN CHIPSET ZM-5860C</t>
  </si>
  <si>
    <t xml:space="preserve">DANH MỤC VÀ DỰ TOÁN CHI PHÍ ĐẦU TƯ  </t>
  </si>
  <si>
    <t>PHÒNG HỌC THÔNG MINH SMARTCLASS+ PRO (CANADA)</t>
  </si>
  <si>
    <t>Có hiệu lực từ ngày 22/02/2019</t>
  </si>
  <si>
    <t xml:space="preserve">Kính gởi       :   TRƯỜNG CĐ LÝ TỰ TRỌNG </t>
  </si>
  <si>
    <t xml:space="preserve">Người nhận :    BAN GIÁM HIỆU </t>
  </si>
  <si>
    <t>MÔ HÌNH DỰ KIẾN</t>
  </si>
  <si>
    <r>
      <rPr>
        <b/>
        <sz val="11"/>
        <color theme="1"/>
        <rFont val="Arial"/>
        <family val="2"/>
      </rPr>
      <t xml:space="preserve">SAO MAI </t>
    </r>
    <r>
      <rPr>
        <sz val="11"/>
        <color theme="1"/>
        <rFont val="Arial"/>
        <family val="2"/>
      </rPr>
      <t xml:space="preserve">xin gửi đến Quý khách bảng </t>
    </r>
    <r>
      <rPr>
        <b/>
        <sz val="11"/>
        <color theme="1"/>
        <rFont val="Arial"/>
        <family val="2"/>
      </rPr>
      <t xml:space="preserve">DỰ TOÁN ĐẦU TƯ PHÒNG HỌC THÔNG MINH SMARTCLASS+ 35 học viên và 1 giáo viên </t>
    </r>
    <r>
      <rPr>
        <sz val="11"/>
        <color theme="1"/>
        <rFont val="Arial"/>
        <family val="2"/>
      </rPr>
      <t>như sau:</t>
    </r>
  </si>
  <si>
    <t>DANH MỤC HÀNG HÓA</t>
  </si>
  <si>
    <t>ĐVT</t>
  </si>
  <si>
    <t xml:space="preserve">SL </t>
  </si>
  <si>
    <t>ĐƠN GIÁ
(VNĐ)</t>
  </si>
  <si>
    <t>THÀNH TIỀN
(VNĐ)</t>
  </si>
  <si>
    <t xml:space="preserve">A. HỆ THỐNG LƯU SỬ DỤNG CHUNG </t>
  </si>
  <si>
    <t>Thiết bị lưu trữ NAS server</t>
  </si>
  <si>
    <t>UPS Maruson</t>
  </si>
  <si>
    <t>Tủ Rack</t>
  </si>
  <si>
    <t xml:space="preserve">Cái </t>
  </si>
  <si>
    <t>Phần mềm Smartclass+ Server Homework V4.3</t>
  </si>
  <si>
    <t>license</t>
  </si>
  <si>
    <t xml:space="preserve">B. THIẾT BỊ NGHE NHÌN TƯƠNG TÁC - TRỰC TUYẾN </t>
  </si>
  <si>
    <t>Màn hình Led Tương tác 75" INNO ITV-752</t>
  </si>
  <si>
    <t xml:space="preserve">Máy </t>
  </si>
  <si>
    <t>Màn hình Led Tương tác 55" INNO ITV-552</t>
  </si>
  <si>
    <t xml:space="preserve">Phụ kiện lắp đặt màn hình tương tác </t>
  </si>
  <si>
    <t xml:space="preserve">Chân treo di động màn hình Led tương tác </t>
  </si>
  <si>
    <t xml:space="preserve">Bộ </t>
  </si>
  <si>
    <t xml:space="preserve">Hệ thống âm thanh phòng học thông minh TOA </t>
  </si>
  <si>
    <t>Hệ thống Camera Tracking FullHD INNO KONZESYS KZ-HD1080T</t>
  </si>
  <si>
    <t xml:space="preserve">Bảng từ Hàn Quốc 2 lớp </t>
  </si>
  <si>
    <t xml:space="preserve">C. HỆ THỐNG ĐIỀU KHIỂN THÔNG MINH CHO GIAO VIÊN </t>
  </si>
  <si>
    <t xml:space="preserve">Bục giảng thông minh INNO KONZESYS KZ-6800
Màn hình tương tác 21.5", CPU Core I5, Bộ điều khiển trung tâm lớp học thông minh, Màn hình touch điều khiển 7", 2.4G wireless Multifunctional Microphone, IC card reader.
Phần mềm SMARTCLASS+ LAD + MAD Robotel Canada cho Giáo viên  </t>
  </si>
  <si>
    <t>Phòng</t>
  </si>
  <si>
    <t>Máy tính học viên xách tay Dell 
Core i5-8250U/4G/1TB-54/UMA/15.6" FHD/Win 10/Vàng/FP/2YW_X507UA-EJ483T</t>
  </si>
  <si>
    <t>Bộ tai nghe và Micro chuyên dụng Robotel RH-CS2500 HS4</t>
  </si>
  <si>
    <t>cái</t>
  </si>
  <si>
    <t>Bộ phần mềm Let's Talk English A1, A2, B1, B2</t>
  </si>
  <si>
    <t xml:space="preserve">D. HỆ THỐNG MÁY TÍNH VÀ PHẦN MỀM CHO PHÒNG HỌC THÔNG MINH  </t>
  </si>
  <si>
    <t>Máy tính học viên xách tay Dell
Core i5-8250U/4G/1TB-54/UMA/15.6" FHD/Win 10/Vàng/FP/2YW_X507UA-EJ483T</t>
  </si>
  <si>
    <t>Phầm mềm Smartclass+ 4.3 Robotel Canada phiên bản học viên</t>
  </si>
  <si>
    <t>Hệ thống mạng wifi
Switch + router + vật tư, lắp đặt, mạng điện, nhân công đến từng vị trí</t>
  </si>
  <si>
    <t xml:space="preserve">D. BÀN GHẾ CHUYÊN DỤNG PHÒNG LAB </t>
  </si>
  <si>
    <t>Bàn chuyên dùng cho giáo viên</t>
  </si>
  <si>
    <t>Ghế xoay cho giáo viên</t>
  </si>
  <si>
    <t xml:space="preserve">Bàn học viên thiết kế thông minh cho 1 học viên </t>
  </si>
  <si>
    <t>Ghế xoay cho học viên</t>
  </si>
  <si>
    <t>Tủ xạc cho Laptop</t>
  </si>
  <si>
    <t>G. CHI PHÍ ĐÀO TẠO - CHUYỂN GIAO VÀ NÂNG CẤP HỆ THỐNG</t>
  </si>
  <si>
    <t xml:space="preserve">Chi phí huấn luyện
- Chi phí lắp đặt và chuyển giao hệ thống
- Chi phí huấn luyện và chuyển giao mô hình smartclass+ trong vòng 2 năm  
- Chi phí huấn luyện 3 lần trong 3 tháng đầu tiên  
- Chí phí bảo trì hệ thống định kỳ 3 tháng/lần trong vòng 2 năm
- Chuyển giao hệ thống trong vòng 1 ngày 
- Chi phí nhân sự, vận chuyển </t>
  </si>
  <si>
    <t>HT</t>
  </si>
  <si>
    <t>TỔNG DỰ TOÁN PHÒNG HỌC THÔNG MINH SMARTCLASS+ CANADA</t>
  </si>
  <si>
    <t xml:space="preserve">Bằng chữ: Hai tỷ hai trăm năm mươi triệu đồng bốn trăm hai mươi ngàn chẵn </t>
  </si>
  <si>
    <r>
      <rPr>
        <b/>
        <u/>
        <sz val="11"/>
        <color theme="1"/>
        <rFont val="Arial"/>
        <family val="2"/>
      </rPr>
      <t>Điều khoản bán hàng:</t>
    </r>
    <r>
      <rPr>
        <b/>
        <sz val="11"/>
        <color theme="1"/>
        <rFont val="Arial"/>
        <family val="2"/>
      </rPr>
      <t xml:space="preserve">
</t>
    </r>
    <r>
      <rPr>
        <sz val="11"/>
        <color theme="1"/>
        <rFont val="Arial"/>
        <family val="2"/>
      </rPr>
      <t>• Giá trên đã bao gồm 10% thuế VAT và các loại thuế khác. 
• Hàng chính hãng mới 100%, nguyên đai nguyên kiện, có chứng nhận xuất sứ C/O và chứng nhận chất lượng C/Q của nhà sản xuất. 
• Có đầy đủ thư ủy quyền của nhà sản xuất. 
• Bảo trì và bảo hành thiết bị : 2 năm. 
• Thời gian giao hàng &amp; lắp đặt : trong vòng 1 tuần.
• Huấn luyện, chuyển giao thiết bị và phần mềm mỗi đợt trong vòng 1 ngày và huấn luyện 3 đợt liên tiếp.  
• Thanh toán bằng chuyển khoản trước 30% giá trị hợp đồng, 70% giá trị còn lại thanh toán trong vòng 7 ngày sau khi bàn giao và nghiệm thu thiết bị.</t>
    </r>
  </si>
  <si>
    <t xml:space="preserve">CÔNG TY CP GIẢI PHÁP THIẾT BỊ SAO MAI </t>
  </si>
  <si>
    <t xml:space="preserve">ĐÀO NGỌC HOÀNG GIANG </t>
  </si>
  <si>
    <t xml:space="preserve">GIÁM ĐỐC </t>
  </si>
  <si>
    <t>Nhật, Mỹ</t>
  </si>
  <si>
    <t>TÊN THIẾT BỊ</t>
  </si>
  <si>
    <t>THÔNG SỐ KỸ THUẬT</t>
  </si>
  <si>
    <t>SỐ
LƯỢNG</t>
  </si>
  <si>
    <t>ĐƠN GIÁ
(VND)</t>
  </si>
  <si>
    <t>THÀNH TIỀN
(VND)</t>
  </si>
  <si>
    <t>CISCO ROUTER 
2911/K9</t>
  </si>
  <si>
    <t>-Manufacturer: Cisco Systems, Inc
-Manufacturer Part Number: CISCO2911/K9
-Product Type: Router
-Form Factor: External - modular - 2U
-Dimensions (WxDxH): 43.8 cm x 30.5 cm x 8.9 cm
-Weight: 8.2 kg
-DRAM Memory: 512 MB (installed) / 2 GB (max)
-Flash Memory: 256 MB (installed) / 8 GB (max)
-Routing Protocol: OSPF, IS-IS, BGP, EIGRP, DVMRP, PIM-SM, IGMPv3, GRE, PIM-SSM, static IPv4 routing, static IPv6 routing
   Data Link Protocol:Ethernet, Fast Ethernet, Gigabit Ethernet
-Remote Management Protocol: SNMP, RMON
-Features:Cisco IOS IP Base , firewall protection, VPN support, MPLS support, Syslog support, IPv6 support
-Class-Based Weighted Fair Queuing (CBWFQ), Weighted Random Early Detection (WRED)
-Compliant Standards: IEEE 802.1Q, IEEE 802.3af, IEEE 802.3ah, IEEE 802.1ah, IEEE 802.1ag
-Power: AC 120/230 V ( 50/60 Hz )</t>
  </si>
  <si>
    <t>CISCO ROUTER 
ISR4351/K9</t>
  </si>
  <si>
    <t>-Mã sản phẩm: Cisco ISR4351 / K9
-Tổng thông lượng: 200 Mb / giây đến 400 Mb / giây
-Tổng số cổng WAN hoặc LAN 10/100/1000 trên bo mạch: 3
-Cổng dựa trên RJ-45: 3
-Cổng dựa trên SFP: 3
-Khe cắm mô-đun dịch vụ nâng cao (SM-X): 2
-Các khe NIM (Môđun Giao diện Mạng): 3
-Khe ISC trên bo mạch: 1
-Ký ức: 4 GB (mặc định) / 16 GB (tối đa)
-Bộ nhớ flash: 4 GB (mặc định) / 16 GB (tối đa)
-Tùy chọn cung cấp điện: Nội bộ: AC, DC (lộ trình) và PoE
-Chiều cao rack: 2 RU
-Kích thước (H x W x D): 43,9 x 438,15 x 507,2 mm</t>
  </si>
  <si>
    <t>CISCO ROUTER 
7201</t>
  </si>
  <si>
    <t>- Số sản phẩm: CISCO 7201
- Mô tả sản phẩm: Bộ khung Cisco 7201, Bộ nhớ 1GB, P / S kép, Flash 256MB
- Bộ xử lý: Bộ vi xử lý Motorola Freescale 7448 1,67 GHz
- Hiệu suất: 2.000.000 pps trở lên
- DRAM: Mặc định 1 GB (tối đa 2 GB)
- Flash nhỏ gọn: Mặc định 64 MB (tối đa 256 MB)
- Kích thước (H x W x D): 1,75 x 19 x 16,9 inch (4,44 x 48,26 x 42,93 cm)
- Cân nặng: Khung gầm được cấu hình đầy đủ với bộ chuyển đổi cổng ~ 16,5 lb (7,48 kg).</t>
  </si>
  <si>
    <r>
      <t xml:space="preserve">CISCO 
</t>
    </r>
    <r>
      <rPr>
        <b/>
        <sz val="10"/>
        <color theme="1"/>
        <rFont val="Calibri"/>
        <family val="2"/>
        <scheme val="minor"/>
      </rPr>
      <t>ASA5516-FPWR-K9</t>
    </r>
  </si>
  <si>
    <t>ASA5516-FPWR-K9 tường lửa thế hệ tiếp theo của dòngASA 5500 đáp ứng tính
 an toàn của hệ thống trước các mối đe dọa và bảo vệ phần mềm độc hại.</t>
  </si>
  <si>
    <t>TỦ RACK 27U 
SÂU 1000</t>
  </si>
  <si>
    <t>- Hãng sản xuất: Unirack Việt Nam
- Loại sản phẩm: Tủ Rack 27U sâu D1000
- Mã sản phẩm: UNR-27U1000
- Tiêu chuẩn: Thiết kế theo chuẩn 19" DIN 41494, IEC 297, EIA RS-310, EIA-310-D
- Tải trọng: 500 - 800kg
- Vật liệu: Thép tấm dầy 1,5mm - 2mm, chống gỉ , toàn bộ tủ được phủ sơn tĩnh điện
- Hệ thống tản nhiệt: Trang bị 4 quạt tản nhiệt 120mm, công xuất 20W/220VAC
- Hệ thống cửa: 4 cửa mở bốn bên Cửa trước đột lưới tổ ong có độ thoáng 90%, cửa sau và 2 cửa hông được thiết kế có khóa bật và tay móc dễ dàng tháo lắp, chân cánh được đột lưới thoáng giúp không khí trong tủ được lưu thông
- Hệ thống thanh tiêu chuẩn và đáy tủ: Thanh tiêu chuẩn chịu lực cao, thép 2mm Đáy tủ có chân đế điều chỉnh, chịu trọng tải lớn và gắn 4 bánh xe giúp di chuyển dễ dàng, thuận lợi.</t>
  </si>
  <si>
    <t>CISCO SWITCHES
WS-C2960S-48LPD-L</t>
  </si>
  <si>
    <t>- Loại thiết bị: Chuyển mạch - 48 cổng - Quản lý
- Loại Enclosure:Tủ rack-mountable - 1U
- Cảng:48 x 10/100/1000 + 2 x 10 Gigabit SFP +
- Cấp nguồn qua Ethernet (PoE): 370 Watts
- Hiệu suất: Khả năng chuyển mạch: 176 Gbps
- Hiệu suất chuyển tiếp (kích thước gói 64 byte): 101.2 Mpps
- Kích thước bảng địa chỉ MAC: 8K mục nhập
- Giao thức Quản lý Từ xa SNMP 1, SNMP 2, RMON 1, RMON 2, RMON 3, RMON 9, Telnet, SNMP 3, SNMP 2c, HTTP, HTTPS, TFTP, SSH
- Thuật toán mã hóa: SSL
- Phương pháp xác thực: Secure Shell (SSH), RADIUS, TACACS +
- Tiêu chuẩn tuân thủ: Chuẩn IEEE 802.3, IEEE 802.3u, IEEE 802.3z, IEEE 802.3ab, IEEE 802.1p, IEEE 802.3ab, IEEE 802.1p, IEEE 802.3af, IEEE 802.3x, IEEE 802.3ad (LACP), IEEE 802.1w, IEEE 802.1x, IEEE 802.1s, IEEE 802.3ah, IEEE 802.1ab (LLDP), IEEE 802.3at
- RAM: 128 MB
- Bộ nhớ flash: Flash 64 MB</t>
  </si>
  <si>
    <t>Switch Cisco 
Catalyst 3750</t>
  </si>
  <si>
    <t>Switch Cisco WS-C3750X-48T-L Catalyst 3750X 48 Port Data LAN Base, thiết bị chuyển mạch 
Switch Layer 3 có 48 Port 10/100/1000 Mbps,hỗ trợ 4 module đường truyền mạng GE hoặc 10GE</t>
  </si>
  <si>
    <t>Các phụ kiến khác</t>
  </si>
  <si>
    <t>Phát sinh thêm trong quá trình thi công lắp đặt</t>
  </si>
  <si>
    <t>TỔNG THÀNH TIỀN</t>
  </si>
  <si>
    <t>DANH MỤC THIẾT BỊ MẠNG CISCO</t>
  </si>
  <si>
    <t>DANH MỤC THIẾT BỊ ĐỀ NGHỊ ĐẦU TƯ CHO KHOA CÔNG NGHỆ THÔNG TIN</t>
  </si>
  <si>
    <t>Bộ lưới đa năng mini full 323 lưới</t>
  </si>
  <si>
    <t>Khuôn làm chân chipset chuyên dụng</t>
  </si>
  <si>
    <t>Bi chì 0.5</t>
  </si>
  <si>
    <t>Hộp</t>
  </si>
  <si>
    <t>Phục vụ các bài học, thực hành sửa chữa máy tính: CHIP, Mainboard của chuyên ngành Kỹ thuật phần cứng máy tính</t>
  </si>
  <si>
    <t>Bi chì 0.45</t>
  </si>
  <si>
    <t>Châu Á</t>
  </si>
  <si>
    <t>Mỡ hàn chipset KingBo (mịn)</t>
  </si>
  <si>
    <t>WS-C2960+48PST-L</t>
  </si>
  <si>
    <t>WS-C3650-24TS-L</t>
  </si>
  <si>
    <t>CISCO2921-SEC/K9</t>
  </si>
  <si>
    <t>ASA5515-SSD120-K9</t>
  </si>
  <si>
    <t>Phục vụ các bài học, thực hành cấu hình hệ thống mạng máy tính</t>
  </si>
  <si>
    <t>Đầu mạng RJ45 (CAT 6)</t>
  </si>
  <si>
    <t>Máy hàn sợi quang</t>
  </si>
  <si>
    <t>Ống co nhiệt (nối cáp quang) 4/6mm</t>
  </si>
  <si>
    <t>Chai xăng thơm rữa mạch</t>
  </si>
  <si>
    <t>Bộ dụng cụ sửa chữa laptop</t>
  </si>
  <si>
    <t>Bịch</t>
  </si>
  <si>
    <t>Chai</t>
  </si>
  <si>
    <t>Phục vụ bài thực hành bấm cáp mạng</t>
  </si>
  <si>
    <t>Thành phố Hồ Chí Minh, ngày 02/08/2019</t>
  </si>
  <si>
    <t>Hộp nhựa trong đựng dụng cụ vật tư</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</si>
</sst>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_(* \(#,##0\);_(* &quot;-&quot;_);_(@_)"/>
    <numFmt numFmtId="43" formatCode="_(* #,##0.00_);_(* \(#,##0.00\);_(* &quot;-&quot;??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0_ ;\-#,##0\ "/>
    <numFmt numFmtId="169" formatCode="_(* #,##0_);_(* \(#,##0\);_(* &quot;-&quot;??_);_(@_)"/>
    <numFmt numFmtId="170" formatCode="\$#,##0\ ;\(\$#,##0\)"/>
    <numFmt numFmtId="171" formatCode="#,"/>
    <numFmt numFmtId="172" formatCode="#,##0\ &quot;DM&quot;;\-#,##0\ &quot;DM&quot;"/>
    <numFmt numFmtId="173" formatCode="0.000%"/>
    <numFmt numFmtId="174" formatCode="&quot;￥&quot;#,##0;&quot;￥&quot;\-#,##0"/>
    <numFmt numFmtId="175" formatCode="00.000"/>
    <numFmt numFmtId="176" formatCode="_(* #,##0.0_);_(* \(#,##0.0\);_(* &quot;-&quot;??_);_(@_)"/>
  </numFmts>
  <fonts count="39">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6"/>
      <color theme="1"/>
      <name val="Times New Roman"/>
      <family val="1"/>
    </font>
    <font>
      <b/>
      <sz val="12"/>
      <name val="Times New Roman"/>
      <family val="1"/>
    </font>
    <font>
      <b/>
      <sz val="13"/>
      <name val="Times New Roman"/>
      <family val="1"/>
    </font>
    <font>
      <sz val="13"/>
      <name val="Times New Roman"/>
      <family val="1"/>
    </font>
    <font>
      <b/>
      <sz val="13"/>
      <color theme="1"/>
      <name val="Times New Roman"/>
      <family val="1"/>
    </font>
    <font>
      <sz val="13"/>
      <color theme="1"/>
      <name val="Calibri"/>
      <family val="2"/>
      <scheme val="minor"/>
    </font>
    <font>
      <i/>
      <sz val="13"/>
      <color theme="1"/>
      <name val="Times New Roman"/>
      <family val="1"/>
    </font>
    <font>
      <sz val="13"/>
      <color theme="1"/>
      <name val="Times New Roman"/>
      <family val="1"/>
    </font>
    <font>
      <b/>
      <sz val="14"/>
      <color theme="1"/>
      <name val="Arial"/>
      <family val="2"/>
    </font>
    <font>
      <i/>
      <sz val="11"/>
      <color theme="1"/>
      <name val="Arial"/>
      <family val="2"/>
    </font>
    <font>
      <b/>
      <sz val="11"/>
      <color theme="1"/>
      <name val="Arial"/>
      <family val="2"/>
    </font>
    <font>
      <b/>
      <sz val="22"/>
      <color theme="1"/>
      <name val="Calibri"/>
      <family val="2"/>
      <scheme val="minor"/>
    </font>
    <font>
      <sz val="11"/>
      <color theme="1"/>
      <name val="Arial"/>
      <family val="2"/>
    </font>
    <font>
      <b/>
      <sz val="11"/>
      <name val="Arial"/>
      <family val="2"/>
    </font>
    <font>
      <sz val="11"/>
      <name val="Arial"/>
      <family val="2"/>
    </font>
    <font>
      <b/>
      <i/>
      <sz val="11"/>
      <color theme="1"/>
      <name val="Arial"/>
      <family val="2"/>
    </font>
    <font>
      <b/>
      <u/>
      <sz val="11"/>
      <color theme="1"/>
      <name val="Arial"/>
      <family val="2"/>
    </font>
    <font>
      <b/>
      <sz val="11"/>
      <color theme="1"/>
      <name val="Calibri"/>
      <family val="2"/>
      <scheme val="minor"/>
    </font>
    <font>
      <b/>
      <sz val="36"/>
      <color theme="1"/>
      <name val="Calibri"/>
      <family val="2"/>
      <scheme val="minor"/>
    </font>
    <font>
      <b/>
      <sz val="12"/>
      <color theme="1"/>
      <name val="Calibri"/>
      <family val="2"/>
      <scheme val="minor"/>
    </font>
    <font>
      <b/>
      <sz val="10"/>
      <color theme="1"/>
      <name val="Calibri"/>
      <family val="2"/>
      <scheme val="minor"/>
    </font>
    <font>
      <i/>
      <sz val="11"/>
      <color theme="1"/>
      <name val="Calibri"/>
      <family val="2"/>
      <scheme val="minor"/>
    </font>
    <font>
      <sz val="12"/>
      <color theme="1"/>
      <name val="Times New Roman"/>
      <family val="1"/>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FFFF99"/>
        <bgColor indexed="64"/>
      </patternFill>
    </fill>
    <fill>
      <patternFill patternType="solid">
        <fgColor theme="0" tint="-0.249977111117893"/>
        <bgColor indexed="64"/>
      </patternFill>
    </fill>
  </fills>
  <borders count="1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0">
    <xf numFmtId="0" fontId="0"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4" fillId="0" borderId="0" applyFont="0" applyFill="0" applyBorder="0" applyAlignment="0" applyProtection="0"/>
    <xf numFmtId="170"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71" fontId="7" fillId="0" borderId="0">
      <protection locked="0"/>
    </xf>
    <xf numFmtId="171"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72" fontId="13" fillId="0" borderId="0" applyFont="0" applyFill="0" applyBorder="0" applyAlignment="0" applyProtection="0"/>
    <xf numFmtId="173" fontId="13" fillId="0" borderId="0" applyFont="0" applyFill="0" applyBorder="0" applyAlignment="0" applyProtection="0"/>
    <xf numFmtId="174" fontId="13" fillId="0" borderId="0" applyFont="0" applyFill="0" applyBorder="0" applyAlignment="0" applyProtection="0"/>
    <xf numFmtId="175" fontId="13" fillId="0" borderId="0" applyFont="0" applyFill="0" applyBorder="0" applyAlignment="0" applyProtection="0"/>
    <xf numFmtId="0" fontId="14" fillId="0" borderId="0"/>
    <xf numFmtId="0" fontId="12" fillId="0" borderId="0"/>
    <xf numFmtId="164"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xf numFmtId="43" fontId="1" fillId="0" borderId="0" applyFont="0" applyFill="0" applyBorder="0" applyAlignment="0" applyProtection="0"/>
  </cellStyleXfs>
  <cellXfs count="83">
    <xf numFmtId="0" fontId="0" fillId="0" borderId="0" xfId="0"/>
    <xf numFmtId="0" fontId="18" fillId="2" borderId="3" xfId="1" applyFont="1" applyFill="1" applyBorder="1" applyAlignment="1">
      <alignment horizontal="center" vertical="center" wrapText="1"/>
    </xf>
    <xf numFmtId="176" fontId="18" fillId="2" borderId="3" xfId="2" applyNumberFormat="1" applyFont="1" applyFill="1" applyBorder="1" applyAlignment="1">
      <alignment horizontal="center" vertical="center" wrapText="1"/>
    </xf>
    <xf numFmtId="0" fontId="19" fillId="0" borderId="3" xfId="26" applyFont="1" applyFill="1" applyBorder="1" applyAlignment="1">
      <alignment horizontal="center" vertical="center" wrapText="1"/>
    </xf>
    <xf numFmtId="169" fontId="19" fillId="0" borderId="3" xfId="3" applyNumberFormat="1" applyFont="1" applyFill="1" applyBorder="1" applyAlignment="1">
      <alignment vertical="center" wrapText="1"/>
    </xf>
    <xf numFmtId="0" fontId="21" fillId="0" borderId="3" xfId="0" applyFont="1" applyBorder="1"/>
    <xf numFmtId="0" fontId="18" fillId="0" borderId="3" xfId="1" quotePrefix="1" applyFont="1" applyFill="1" applyBorder="1" applyAlignment="1">
      <alignment vertical="center" wrapText="1"/>
    </xf>
    <xf numFmtId="3" fontId="19" fillId="0" borderId="3" xfId="3" applyNumberFormat="1" applyFont="1" applyFill="1" applyBorder="1" applyAlignment="1">
      <alignment vertical="center" wrapText="1"/>
    </xf>
    <xf numFmtId="0" fontId="0" fillId="0" borderId="0" xfId="0" applyFill="1"/>
    <xf numFmtId="0" fontId="0" fillId="0" borderId="0" xfId="0" applyAlignment="1">
      <alignment horizontal="center" vertical="center"/>
    </xf>
    <xf numFmtId="0" fontId="0" fillId="0" borderId="0" xfId="0" applyAlignment="1">
      <alignment horizontal="center"/>
    </xf>
    <xf numFmtId="0" fontId="24" fillId="0" borderId="0" xfId="0" applyFont="1" applyAlignment="1">
      <alignment horizontal="center" vertical="center"/>
    </xf>
    <xf numFmtId="0" fontId="27" fillId="3" borderId="0" xfId="0" applyFont="1" applyFill="1" applyAlignment="1">
      <alignment horizontal="center" vertical="center" wrapText="1"/>
    </xf>
    <xf numFmtId="0" fontId="26" fillId="5" borderId="3" xfId="0" applyFont="1" applyFill="1" applyBorder="1" applyAlignment="1">
      <alignment horizontal="center" vertical="center"/>
    </xf>
    <xf numFmtId="0" fontId="26" fillId="5" borderId="3" xfId="0" applyFont="1" applyFill="1" applyBorder="1" applyAlignment="1">
      <alignment horizontal="center" vertical="center" wrapText="1"/>
    </xf>
    <xf numFmtId="0" fontId="0" fillId="0" borderId="0" xfId="0" applyAlignment="1">
      <alignment vertical="center"/>
    </xf>
    <xf numFmtId="0" fontId="29" fillId="4" borderId="5" xfId="0" applyFont="1" applyFill="1" applyBorder="1" applyAlignment="1">
      <alignment horizontal="left" vertical="center"/>
    </xf>
    <xf numFmtId="0" fontId="29" fillId="4" borderId="2" xfId="0" applyFont="1" applyFill="1" applyBorder="1" applyAlignment="1">
      <alignment horizontal="left" vertical="center"/>
    </xf>
    <xf numFmtId="0" fontId="29" fillId="4" borderId="6" xfId="0" applyFont="1" applyFill="1" applyBorder="1" applyAlignment="1">
      <alignment horizontal="left" vertical="center"/>
    </xf>
    <xf numFmtId="0" fontId="28" fillId="0" borderId="3" xfId="0" applyFont="1" applyFill="1" applyBorder="1" applyAlignment="1">
      <alignment horizontal="center" vertical="center"/>
    </xf>
    <xf numFmtId="0" fontId="28" fillId="0" borderId="3" xfId="0" applyFont="1" applyFill="1" applyBorder="1" applyAlignment="1">
      <alignment vertical="center" wrapText="1"/>
    </xf>
    <xf numFmtId="0" fontId="28" fillId="0" borderId="3" xfId="0" applyFont="1" applyFill="1" applyBorder="1" applyAlignment="1">
      <alignment horizontal="center" vertical="center" wrapText="1"/>
    </xf>
    <xf numFmtId="3" fontId="28" fillId="0" borderId="3" xfId="0" applyNumberFormat="1" applyFont="1" applyBorder="1" applyAlignment="1">
      <alignment vertical="center"/>
    </xf>
    <xf numFmtId="3" fontId="28" fillId="0" borderId="3" xfId="0" applyNumberFormat="1" applyFont="1" applyFill="1" applyBorder="1" applyAlignment="1">
      <alignment vertical="center"/>
    </xf>
    <xf numFmtId="0" fontId="28" fillId="2" borderId="3" xfId="0" applyFont="1" applyFill="1" applyBorder="1" applyAlignment="1">
      <alignment horizontal="center" vertical="center"/>
    </xf>
    <xf numFmtId="0" fontId="28" fillId="2" borderId="3" xfId="0" applyFont="1" applyFill="1" applyBorder="1" applyAlignment="1">
      <alignment vertical="center" wrapText="1"/>
    </xf>
    <xf numFmtId="0" fontId="28" fillId="2" borderId="3" xfId="0" applyFont="1" applyFill="1" applyBorder="1" applyAlignment="1">
      <alignment horizontal="center" vertical="center" wrapText="1"/>
    </xf>
    <xf numFmtId="3" fontId="28" fillId="2" borderId="3" xfId="0" applyNumberFormat="1" applyFont="1" applyFill="1" applyBorder="1" applyAlignment="1">
      <alignment vertical="center"/>
    </xf>
    <xf numFmtId="0" fontId="0" fillId="0" borderId="0" xfId="0" applyFill="1" applyAlignment="1">
      <alignment vertical="center"/>
    </xf>
    <xf numFmtId="3" fontId="29" fillId="4" borderId="5" xfId="0" applyNumberFormat="1" applyFont="1" applyFill="1" applyBorder="1" applyAlignment="1">
      <alignment horizontal="left" vertical="center"/>
    </xf>
    <xf numFmtId="3" fontId="29" fillId="4" borderId="2" xfId="0" applyNumberFormat="1" applyFont="1" applyFill="1" applyBorder="1" applyAlignment="1">
      <alignment horizontal="left" vertical="center"/>
    </xf>
    <xf numFmtId="3" fontId="29" fillId="4" borderId="6" xfId="0" applyNumberFormat="1" applyFont="1" applyFill="1" applyBorder="1" applyAlignment="1">
      <alignment horizontal="left" vertical="center"/>
    </xf>
    <xf numFmtId="0" fontId="28" fillId="0" borderId="5" xfId="0" applyFont="1" applyFill="1" applyBorder="1" applyAlignment="1">
      <alignment horizontal="center" vertical="center"/>
    </xf>
    <xf numFmtId="0" fontId="30" fillId="0" borderId="3" xfId="0" applyFont="1" applyFill="1" applyBorder="1" applyAlignment="1">
      <alignment horizontal="center" vertical="center"/>
    </xf>
    <xf numFmtId="3" fontId="26" fillId="0" borderId="3" xfId="0" applyNumberFormat="1" applyFont="1" applyBorder="1" applyAlignment="1">
      <alignment vertical="center"/>
    </xf>
    <xf numFmtId="3" fontId="0" fillId="0" borderId="0" xfId="0" applyNumberFormat="1" applyAlignment="1">
      <alignment vertical="center"/>
    </xf>
    <xf numFmtId="0" fontId="26" fillId="0" borderId="0" xfId="0" applyFont="1" applyAlignment="1">
      <alignment horizontal="left" vertical="center"/>
    </xf>
    <xf numFmtId="0" fontId="28" fillId="0" borderId="0" xfId="0" applyFont="1" applyAlignment="1">
      <alignment vertical="center"/>
    </xf>
    <xf numFmtId="0" fontId="28" fillId="0" borderId="0" xfId="0" applyFont="1" applyAlignment="1">
      <alignment horizontal="center" vertical="center"/>
    </xf>
    <xf numFmtId="0" fontId="28" fillId="0" borderId="0" xfId="0" applyFont="1"/>
    <xf numFmtId="0" fontId="35" fillId="6" borderId="3" xfId="0" applyFont="1" applyFill="1" applyBorder="1" applyAlignment="1">
      <alignment horizontal="center" vertical="center"/>
    </xf>
    <xf numFmtId="0" fontId="35" fillId="6" borderId="3" xfId="0" applyFont="1" applyFill="1" applyBorder="1" applyAlignment="1">
      <alignment horizontal="center" vertical="center" wrapText="1"/>
    </xf>
    <xf numFmtId="0" fontId="0" fillId="0" borderId="3" xfId="0" applyBorder="1" applyAlignment="1">
      <alignment horizontal="center" vertical="center"/>
    </xf>
    <xf numFmtId="0" fontId="33" fillId="0" borderId="3" xfId="0" applyFont="1" applyBorder="1" applyAlignment="1">
      <alignment horizontal="left" vertical="center" wrapText="1"/>
    </xf>
    <xf numFmtId="0" fontId="0" fillId="0" borderId="3" xfId="0" quotePrefix="1" applyBorder="1" applyAlignment="1">
      <alignment horizontal="left" vertical="center" wrapText="1"/>
    </xf>
    <xf numFmtId="169" fontId="0" fillId="0" borderId="3" xfId="59" applyNumberFormat="1" applyFont="1" applyBorder="1" applyAlignment="1">
      <alignment horizontal="center" vertical="center"/>
    </xf>
    <xf numFmtId="41" fontId="0" fillId="0" borderId="3" xfId="59" applyNumberFormat="1" applyFont="1" applyBorder="1" applyAlignment="1">
      <alignment horizontal="center" vertical="center"/>
    </xf>
    <xf numFmtId="0" fontId="0" fillId="0" borderId="3" xfId="0" quotePrefix="1" applyBorder="1" applyAlignment="1">
      <alignment wrapText="1"/>
    </xf>
    <xf numFmtId="0" fontId="33" fillId="0" borderId="3" xfId="0" applyFont="1" applyBorder="1" applyAlignment="1">
      <alignment horizontal="center" vertical="center" wrapText="1"/>
    </xf>
    <xf numFmtId="0" fontId="0" fillId="0" borderId="3" xfId="0" applyBorder="1" applyAlignment="1">
      <alignment wrapText="1"/>
    </xf>
    <xf numFmtId="0" fontId="33" fillId="0" borderId="3" xfId="0" applyFont="1" applyBorder="1" applyAlignment="1">
      <alignment horizontal="left" vertical="center"/>
    </xf>
    <xf numFmtId="41" fontId="0" fillId="0" borderId="3" xfId="0" applyNumberFormat="1" applyBorder="1"/>
    <xf numFmtId="41" fontId="33" fillId="0" borderId="3" xfId="0" applyNumberFormat="1" applyFont="1" applyBorder="1"/>
    <xf numFmtId="0" fontId="33" fillId="0" borderId="0" xfId="0" applyFont="1"/>
    <xf numFmtId="169" fontId="16" fillId="0" borderId="3" xfId="0" applyNumberFormat="1" applyFont="1" applyBorder="1" applyAlignment="1">
      <alignment horizontal="center" vertical="center"/>
    </xf>
    <xf numFmtId="0" fontId="23" fillId="0" borderId="3" xfId="0" applyFont="1" applyBorder="1" applyAlignment="1">
      <alignment vertical="center" wrapText="1"/>
    </xf>
    <xf numFmtId="0" fontId="23" fillId="0" borderId="3" xfId="0" applyFont="1" applyBorder="1" applyAlignment="1">
      <alignment horizontal="center" vertical="center" wrapText="1"/>
    </xf>
    <xf numFmtId="0" fontId="38" fillId="0" borderId="3" xfId="0" applyFont="1" applyBorder="1" applyAlignment="1">
      <alignment vertical="center" wrapText="1"/>
    </xf>
    <xf numFmtId="0" fontId="19" fillId="2" borderId="3" xfId="1" applyFont="1" applyFill="1" applyBorder="1" applyAlignment="1">
      <alignment horizontal="center" vertical="center" wrapText="1"/>
    </xf>
    <xf numFmtId="0" fontId="16" fillId="0" borderId="3" xfId="0" applyFont="1" applyBorder="1" applyAlignment="1">
      <alignment horizontal="center" vertical="center"/>
    </xf>
    <xf numFmtId="0" fontId="20" fillId="0" borderId="0" xfId="0" applyFont="1" applyAlignment="1">
      <alignment horizontal="center" vertical="center"/>
    </xf>
    <xf numFmtId="0" fontId="16" fillId="0" borderId="4" xfId="0" applyFont="1" applyBorder="1" applyAlignment="1">
      <alignment horizontal="center" vertical="center" wrapText="1"/>
    </xf>
    <xf numFmtId="0" fontId="17" fillId="0" borderId="0" xfId="1" quotePrefix="1" applyFont="1" applyFill="1" applyBorder="1" applyAlignment="1">
      <alignment horizontal="center" vertical="center" wrapText="1"/>
    </xf>
    <xf numFmtId="0" fontId="22" fillId="0" borderId="0" xfId="0" applyFont="1" applyAlignment="1">
      <alignment horizontal="center"/>
    </xf>
    <xf numFmtId="0" fontId="26" fillId="0" borderId="3" xfId="0" applyFont="1" applyBorder="1" applyAlignment="1">
      <alignment horizontal="center" vertical="center"/>
    </xf>
    <xf numFmtId="0" fontId="31" fillId="0" borderId="3" xfId="0" applyFont="1" applyBorder="1" applyAlignment="1">
      <alignment horizontal="center" vertical="center"/>
    </xf>
    <xf numFmtId="0" fontId="26" fillId="0" borderId="0" xfId="0" applyFont="1" applyAlignment="1">
      <alignment horizontal="left" vertical="center" wrapText="1"/>
    </xf>
    <xf numFmtId="0" fontId="28" fillId="0" borderId="0" xfId="0" applyFont="1" applyAlignment="1">
      <alignment horizontal="left" vertical="center"/>
    </xf>
    <xf numFmtId="0" fontId="24" fillId="0" borderId="0" xfId="0" applyFont="1" applyAlignment="1">
      <alignment horizontal="center" vertical="center"/>
    </xf>
    <xf numFmtId="0" fontId="25" fillId="0" borderId="0" xfId="0" applyFont="1" applyAlignment="1">
      <alignment horizontal="center" vertical="center"/>
    </xf>
    <xf numFmtId="0" fontId="26" fillId="0" borderId="0" xfId="0" applyFont="1" applyAlignment="1">
      <alignment horizontal="left" vertical="center"/>
    </xf>
    <xf numFmtId="0" fontId="28" fillId="0" borderId="0" xfId="0" applyFont="1" applyAlignment="1">
      <alignment horizontal="left" vertical="center" wrapText="1"/>
    </xf>
    <xf numFmtId="0" fontId="33" fillId="0" borderId="0" xfId="0" applyFont="1" applyAlignment="1">
      <alignment horizontal="center"/>
    </xf>
    <xf numFmtId="0" fontId="34" fillId="0" borderId="0" xfId="0" applyFont="1" applyAlignment="1">
      <alignment horizontal="center"/>
    </xf>
    <xf numFmtId="0" fontId="33" fillId="0" borderId="5" xfId="0" applyFont="1" applyBorder="1" applyAlignment="1">
      <alignment horizontal="center"/>
    </xf>
    <xf numFmtId="0" fontId="33" fillId="0" borderId="2" xfId="0" applyFont="1" applyBorder="1" applyAlignment="1">
      <alignment horizontal="center"/>
    </xf>
    <xf numFmtId="0" fontId="33" fillId="0" borderId="6" xfId="0" applyFont="1" applyBorder="1" applyAlignment="1">
      <alignment horizontal="center"/>
    </xf>
    <xf numFmtId="0" fontId="37" fillId="0" borderId="0" xfId="0" applyFont="1" applyAlignment="1">
      <alignment horizontal="center"/>
    </xf>
    <xf numFmtId="0" fontId="0" fillId="0" borderId="0" xfId="0" applyAlignment="1">
      <alignment horizontal="center" wrapText="1"/>
    </xf>
    <xf numFmtId="0" fontId="19" fillId="2" borderId="7" xfId="1" applyFont="1" applyFill="1" applyBorder="1" applyAlignment="1">
      <alignment horizontal="left" vertical="center" wrapText="1"/>
    </xf>
    <xf numFmtId="0" fontId="19" fillId="2" borderId="8" xfId="1" applyFont="1" applyFill="1" applyBorder="1" applyAlignment="1">
      <alignment horizontal="left" vertical="center" wrapText="1"/>
    </xf>
    <xf numFmtId="0" fontId="19" fillId="2" borderId="9" xfId="1" applyFont="1" applyFill="1" applyBorder="1" applyAlignment="1">
      <alignment horizontal="left" vertical="center" wrapText="1"/>
    </xf>
    <xf numFmtId="0" fontId="19" fillId="2" borderId="3" xfId="1" applyFont="1" applyFill="1" applyBorder="1" applyAlignment="1">
      <alignment horizontal="left" vertical="center" wrapText="1"/>
    </xf>
  </cellXfs>
  <cellStyles count="60">
    <cellStyle name="Comma" xfId="59" builtinId="3"/>
    <cellStyle name="Comma 10 3" xfId="3"/>
    <cellStyle name="Comma 2" xfId="4"/>
    <cellStyle name="Comma 2 2" xfId="5"/>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1651017</xdr:colOff>
      <xdr:row>0</xdr:row>
      <xdr:rowOff>762000</xdr:rowOff>
    </xdr:from>
    <xdr:to>
      <xdr:col>1</xdr:col>
      <xdr:colOff>3524267</xdr:colOff>
      <xdr:row>0</xdr:row>
      <xdr:rowOff>762000</xdr:rowOff>
    </xdr:to>
    <xdr:cxnSp macro="">
      <xdr:nvCxnSpPr>
        <xdr:cNvPr id="3" name="Straight Connector 2"/>
        <xdr:cNvCxnSpPr/>
      </xdr:nvCxnSpPr>
      <xdr:spPr>
        <a:xfrm>
          <a:off x="2106100" y="762000"/>
          <a:ext cx="1873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836074</xdr:colOff>
      <xdr:row>0</xdr:row>
      <xdr:rowOff>666749</xdr:rowOff>
    </xdr:from>
    <xdr:to>
      <xdr:col>7</xdr:col>
      <xdr:colOff>857240</xdr:colOff>
      <xdr:row>0</xdr:row>
      <xdr:rowOff>666749</xdr:rowOff>
    </xdr:to>
    <xdr:cxnSp macro="">
      <xdr:nvCxnSpPr>
        <xdr:cNvPr id="4" name="Straight Connector 3"/>
        <xdr:cNvCxnSpPr/>
      </xdr:nvCxnSpPr>
      <xdr:spPr>
        <a:xfrm>
          <a:off x="8202074" y="666749"/>
          <a:ext cx="15028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76199</xdr:colOff>
      <xdr:row>0</xdr:row>
      <xdr:rowOff>104775</xdr:rowOff>
    </xdr:from>
    <xdr:to>
      <xdr:col>6</xdr:col>
      <xdr:colOff>552450</xdr:colOff>
      <xdr:row>4</xdr:row>
      <xdr:rowOff>160992</xdr:rowOff>
    </xdr:to>
    <xdr:pic>
      <xdr:nvPicPr>
        <xdr:cNvPr id="2" name="Picture 1" descr="Letterhead SMGP.jpg"/>
        <xdr:cNvPicPr/>
      </xdr:nvPicPr>
      <xdr:blipFill>
        <a:blip xmlns:r="http://schemas.openxmlformats.org/officeDocument/2006/relationships" r:embed="rId1"/>
        <a:stretch>
          <a:fillRect/>
        </a:stretch>
      </xdr:blipFill>
      <xdr:spPr>
        <a:xfrm>
          <a:off x="76199" y="104775"/>
          <a:ext cx="9763126" cy="818217"/>
        </a:xfrm>
        <a:prstGeom prst="rect">
          <a:avLst/>
        </a:prstGeom>
      </xdr:spPr>
    </xdr:pic>
    <xdr:clientData/>
  </xdr:twoCellAnchor>
  <xdr:twoCellAnchor>
    <xdr:from>
      <xdr:col>1</xdr:col>
      <xdr:colOff>3438525</xdr:colOff>
      <xdr:row>5</xdr:row>
      <xdr:rowOff>57151</xdr:rowOff>
    </xdr:from>
    <xdr:to>
      <xdr:col>2</xdr:col>
      <xdr:colOff>409575</xdr:colOff>
      <xdr:row>8</xdr:row>
      <xdr:rowOff>49031</xdr:rowOff>
    </xdr:to>
    <xdr:pic>
      <xdr:nvPicPr>
        <xdr:cNvPr id="3" name="Picture 2" descr="smartclass+ logo"/>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86200" y="1009651"/>
          <a:ext cx="1800225" cy="563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9523</xdr:colOff>
      <xdr:row>14</xdr:row>
      <xdr:rowOff>28575</xdr:rowOff>
    </xdr:from>
    <xdr:to>
      <xdr:col>4</xdr:col>
      <xdr:colOff>1285874</xdr:colOff>
      <xdr:row>15</xdr:row>
      <xdr:rowOff>47625</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523" y="3028950"/>
          <a:ext cx="7905751" cy="41433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abSelected="1" topLeftCell="B1" zoomScaleNormal="100" workbookViewId="0">
      <selection activeCell="B24" sqref="B24"/>
    </sheetView>
  </sheetViews>
  <sheetFormatPr defaultRowHeight="15"/>
  <cols>
    <col min="1" max="1" width="6.85546875" customWidth="1"/>
    <col min="2" max="2" width="53.7109375" customWidth="1"/>
    <col min="3" max="3" width="14.85546875" customWidth="1"/>
    <col min="6" max="6" width="18.5703125" customWidth="1"/>
    <col min="7" max="7" width="23.140625" bestFit="1" customWidth="1"/>
    <col min="8" max="8" width="41.140625" customWidth="1"/>
  </cols>
  <sheetData>
    <row r="1" spans="1:8" ht="69.75" customHeight="1">
      <c r="B1" s="62" t="s">
        <v>11</v>
      </c>
      <c r="C1" s="62"/>
      <c r="D1" s="62"/>
      <c r="F1" s="62" t="s">
        <v>12</v>
      </c>
      <c r="G1" s="62"/>
      <c r="H1" s="62"/>
    </row>
    <row r="2" spans="1:8" ht="29.25" customHeight="1">
      <c r="A2" s="61" t="s">
        <v>94</v>
      </c>
      <c r="B2" s="61"/>
      <c r="C2" s="61"/>
      <c r="D2" s="61"/>
      <c r="E2" s="61"/>
      <c r="F2" s="61"/>
      <c r="G2" s="61"/>
      <c r="H2" s="61"/>
    </row>
    <row r="3" spans="1:8" ht="33">
      <c r="A3" s="1" t="s">
        <v>5</v>
      </c>
      <c r="B3" s="1" t="s">
        <v>6</v>
      </c>
      <c r="C3" s="1" t="s">
        <v>7</v>
      </c>
      <c r="D3" s="1" t="s">
        <v>8</v>
      </c>
      <c r="E3" s="1" t="s">
        <v>9</v>
      </c>
      <c r="F3" s="2" t="s">
        <v>0</v>
      </c>
      <c r="G3" s="2" t="s">
        <v>1</v>
      </c>
      <c r="H3" s="1" t="s">
        <v>10</v>
      </c>
    </row>
    <row r="4" spans="1:8" ht="16.5" customHeight="1">
      <c r="A4" s="58">
        <v>1</v>
      </c>
      <c r="B4" s="6" t="s">
        <v>14</v>
      </c>
      <c r="C4" s="3" t="s">
        <v>70</v>
      </c>
      <c r="D4" s="3" t="s">
        <v>4</v>
      </c>
      <c r="E4" s="3">
        <v>2</v>
      </c>
      <c r="F4" s="7">
        <v>90000000</v>
      </c>
      <c r="G4" s="4">
        <f t="shared" ref="G4:G15" si="0">F4*E4</f>
        <v>180000000</v>
      </c>
      <c r="H4" s="79" t="s">
        <v>99</v>
      </c>
    </row>
    <row r="5" spans="1:8" ht="16.5">
      <c r="A5" s="58">
        <v>2</v>
      </c>
      <c r="B5" s="55" t="s">
        <v>95</v>
      </c>
      <c r="C5" s="56" t="s">
        <v>101</v>
      </c>
      <c r="D5" s="56" t="s">
        <v>2</v>
      </c>
      <c r="E5" s="56">
        <v>2</v>
      </c>
      <c r="F5" s="7">
        <v>2500000</v>
      </c>
      <c r="G5" s="4">
        <f t="shared" si="0"/>
        <v>5000000</v>
      </c>
      <c r="H5" s="80"/>
    </row>
    <row r="6" spans="1:8" ht="16.5">
      <c r="A6" s="58">
        <v>3</v>
      </c>
      <c r="B6" s="55" t="s">
        <v>96</v>
      </c>
      <c r="C6" s="56" t="s">
        <v>101</v>
      </c>
      <c r="D6" s="56" t="s">
        <v>4</v>
      </c>
      <c r="E6" s="56">
        <v>2</v>
      </c>
      <c r="F6" s="7">
        <v>750000</v>
      </c>
      <c r="G6" s="4">
        <f t="shared" si="0"/>
        <v>1500000</v>
      </c>
      <c r="H6" s="80"/>
    </row>
    <row r="7" spans="1:8" ht="16.5">
      <c r="A7" s="58">
        <v>4</v>
      </c>
      <c r="B7" s="55" t="s">
        <v>97</v>
      </c>
      <c r="C7" s="56" t="s">
        <v>101</v>
      </c>
      <c r="D7" s="56" t="s">
        <v>98</v>
      </c>
      <c r="E7" s="56">
        <v>2</v>
      </c>
      <c r="F7" s="7">
        <v>400000</v>
      </c>
      <c r="G7" s="4">
        <f t="shared" si="0"/>
        <v>800000</v>
      </c>
      <c r="H7" s="80"/>
    </row>
    <row r="8" spans="1:8" ht="16.5">
      <c r="A8" s="58">
        <v>5</v>
      </c>
      <c r="B8" s="55" t="s">
        <v>100</v>
      </c>
      <c r="C8" s="56" t="s">
        <v>101</v>
      </c>
      <c r="D8" s="56" t="s">
        <v>98</v>
      </c>
      <c r="E8" s="56">
        <v>2</v>
      </c>
      <c r="F8" s="7">
        <v>400000</v>
      </c>
      <c r="G8" s="4">
        <f t="shared" si="0"/>
        <v>800000</v>
      </c>
      <c r="H8" s="80"/>
    </row>
    <row r="9" spans="1:8" ht="16.5">
      <c r="A9" s="58">
        <v>6</v>
      </c>
      <c r="B9" s="57" t="s">
        <v>102</v>
      </c>
      <c r="C9" s="56" t="s">
        <v>101</v>
      </c>
      <c r="D9" s="56" t="s">
        <v>98</v>
      </c>
      <c r="E9" s="56">
        <v>2</v>
      </c>
      <c r="F9" s="7">
        <v>100000</v>
      </c>
      <c r="G9" s="4">
        <f t="shared" si="0"/>
        <v>200000</v>
      </c>
      <c r="H9" s="80"/>
    </row>
    <row r="10" spans="1:8" ht="16.5">
      <c r="A10" s="58"/>
      <c r="B10" s="57" t="s">
        <v>112</v>
      </c>
      <c r="C10" s="56" t="s">
        <v>101</v>
      </c>
      <c r="D10" s="56" t="s">
        <v>2</v>
      </c>
      <c r="E10" s="56">
        <v>2</v>
      </c>
      <c r="F10" s="7"/>
      <c r="G10" s="4"/>
      <c r="H10" s="80"/>
    </row>
    <row r="11" spans="1:8" ht="16.5">
      <c r="A11" s="58"/>
      <c r="B11" s="57" t="s">
        <v>111</v>
      </c>
      <c r="C11" s="56" t="s">
        <v>101</v>
      </c>
      <c r="D11" s="56" t="s">
        <v>114</v>
      </c>
      <c r="E11" s="56">
        <v>5</v>
      </c>
      <c r="F11" s="7"/>
      <c r="G11" s="4"/>
      <c r="H11" s="81"/>
    </row>
    <row r="12" spans="1:8" ht="16.5">
      <c r="A12" s="58">
        <v>7</v>
      </c>
      <c r="B12" s="57" t="s">
        <v>103</v>
      </c>
      <c r="C12" s="56" t="s">
        <v>101</v>
      </c>
      <c r="D12" s="56" t="s">
        <v>4</v>
      </c>
      <c r="E12" s="56">
        <v>2</v>
      </c>
      <c r="F12" s="7">
        <v>90000000</v>
      </c>
      <c r="G12" s="4">
        <f t="shared" si="0"/>
        <v>180000000</v>
      </c>
      <c r="H12" s="82" t="s">
        <v>107</v>
      </c>
    </row>
    <row r="13" spans="1:8" ht="16.5">
      <c r="A13" s="58">
        <v>8</v>
      </c>
      <c r="B13" s="57" t="s">
        <v>104</v>
      </c>
      <c r="C13" s="56" t="s">
        <v>101</v>
      </c>
      <c r="D13" s="56" t="s">
        <v>4</v>
      </c>
      <c r="E13" s="56">
        <v>1</v>
      </c>
      <c r="F13" s="7">
        <v>90000000</v>
      </c>
      <c r="G13" s="4">
        <f t="shared" si="0"/>
        <v>90000000</v>
      </c>
      <c r="H13" s="82"/>
    </row>
    <row r="14" spans="1:8" ht="16.5">
      <c r="A14" s="58">
        <v>9</v>
      </c>
      <c r="B14" s="57" t="s">
        <v>105</v>
      </c>
      <c r="C14" s="56" t="s">
        <v>101</v>
      </c>
      <c r="D14" s="56" t="s">
        <v>4</v>
      </c>
      <c r="E14" s="56">
        <v>1</v>
      </c>
      <c r="F14" s="7">
        <v>115000000</v>
      </c>
      <c r="G14" s="4">
        <f t="shared" si="0"/>
        <v>115000000</v>
      </c>
      <c r="H14" s="82"/>
    </row>
    <row r="15" spans="1:8" ht="16.5">
      <c r="A15" s="58">
        <v>10</v>
      </c>
      <c r="B15" s="57" t="s">
        <v>106</v>
      </c>
      <c r="C15" s="56" t="s">
        <v>101</v>
      </c>
      <c r="D15" s="56" t="s">
        <v>4</v>
      </c>
      <c r="E15" s="56">
        <v>1</v>
      </c>
      <c r="F15" s="7">
        <v>135000000</v>
      </c>
      <c r="G15" s="4">
        <f t="shared" si="0"/>
        <v>135000000</v>
      </c>
      <c r="H15" s="82"/>
    </row>
    <row r="16" spans="1:8" ht="16.5">
      <c r="A16" s="58"/>
      <c r="B16" s="57" t="s">
        <v>108</v>
      </c>
      <c r="C16" s="56" t="s">
        <v>101</v>
      </c>
      <c r="D16" s="56" t="s">
        <v>98</v>
      </c>
      <c r="E16" s="56">
        <v>3</v>
      </c>
      <c r="F16" s="7"/>
      <c r="G16" s="4"/>
      <c r="H16" s="82" t="s">
        <v>115</v>
      </c>
    </row>
    <row r="17" spans="1:8" ht="16.5">
      <c r="A17" s="58"/>
      <c r="B17" s="57" t="s">
        <v>109</v>
      </c>
      <c r="C17" s="56" t="s">
        <v>101</v>
      </c>
      <c r="D17" s="56" t="s">
        <v>4</v>
      </c>
      <c r="E17" s="56">
        <v>1</v>
      </c>
      <c r="F17" s="7"/>
      <c r="G17" s="4"/>
      <c r="H17" s="82"/>
    </row>
    <row r="18" spans="1:8" ht="16.5">
      <c r="A18" s="58"/>
      <c r="B18" s="57" t="s">
        <v>110</v>
      </c>
      <c r="C18" s="56" t="s">
        <v>101</v>
      </c>
      <c r="D18" s="56" t="s">
        <v>113</v>
      </c>
      <c r="E18" s="56">
        <v>5</v>
      </c>
      <c r="F18" s="7"/>
      <c r="G18" s="4"/>
      <c r="H18" s="82"/>
    </row>
    <row r="19" spans="1:8" ht="16.5">
      <c r="A19" s="58"/>
      <c r="B19" s="57" t="s">
        <v>117</v>
      </c>
      <c r="C19" s="56" t="s">
        <v>101</v>
      </c>
      <c r="D19" s="56" t="s">
        <v>98</v>
      </c>
      <c r="E19" s="56">
        <v>2</v>
      </c>
      <c r="F19" s="7"/>
      <c r="G19" s="4"/>
      <c r="H19" s="82"/>
    </row>
    <row r="20" spans="1:8" ht="24.75" customHeight="1">
      <c r="A20" s="59" t="s">
        <v>3</v>
      </c>
      <c r="B20" s="59"/>
      <c r="C20" s="59"/>
      <c r="D20" s="59"/>
      <c r="E20" s="59"/>
      <c r="F20" s="59"/>
      <c r="G20" s="54">
        <f>SUM(G4:G19)</f>
        <v>708300000</v>
      </c>
      <c r="H20" s="5"/>
    </row>
    <row r="22" spans="1:8" ht="16.5">
      <c r="E22" s="63" t="s">
        <v>116</v>
      </c>
      <c r="F22" s="63"/>
      <c r="G22" s="63"/>
    </row>
    <row r="23" spans="1:8" ht="21.75" customHeight="1">
      <c r="E23" s="60" t="s">
        <v>13</v>
      </c>
      <c r="F23" s="60"/>
      <c r="G23" s="60"/>
    </row>
  </sheetData>
  <mergeCells count="9">
    <mergeCell ref="A20:F20"/>
    <mergeCell ref="E23:G23"/>
    <mergeCell ref="A2:H2"/>
    <mergeCell ref="B1:D1"/>
    <mergeCell ref="F1:H1"/>
    <mergeCell ref="E22:G22"/>
    <mergeCell ref="H12:H15"/>
    <mergeCell ref="H16:H19"/>
    <mergeCell ref="H4:H11"/>
  </mergeCells>
  <pageMargins left="0.45866141700000002" right="0.20866141699999999" top="0.59055118100000004" bottom="0.24803149599999999" header="6.4960630000000005E-2" footer="6.4960630000000005E-2"/>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F63"/>
  <sheetViews>
    <sheetView topLeftCell="A25" workbookViewId="0">
      <selection activeCell="B62" sqref="B62"/>
    </sheetView>
  </sheetViews>
  <sheetFormatPr defaultRowHeight="15"/>
  <cols>
    <col min="1" max="1" width="6.7109375" style="9" customWidth="1"/>
    <col min="2" max="2" width="72.42578125" customWidth="1"/>
    <col min="3" max="3" width="11.7109375" style="10" customWidth="1"/>
    <col min="4" max="4" width="8.5703125" style="9" customWidth="1"/>
    <col min="5" max="5" width="19.5703125" customWidth="1"/>
    <col min="6" max="6" width="20.28515625" customWidth="1"/>
  </cols>
  <sheetData>
    <row r="9" spans="1:6" ht="24" customHeight="1">
      <c r="A9" s="68" t="s">
        <v>15</v>
      </c>
      <c r="B9" s="68"/>
      <c r="C9" s="68"/>
      <c r="D9" s="68"/>
      <c r="E9" s="68"/>
      <c r="F9" s="68"/>
    </row>
    <row r="10" spans="1:6" ht="21" customHeight="1">
      <c r="A10" s="68" t="s">
        <v>16</v>
      </c>
      <c r="B10" s="68"/>
      <c r="C10" s="68"/>
      <c r="D10" s="68"/>
      <c r="E10" s="68"/>
      <c r="F10" s="68"/>
    </row>
    <row r="11" spans="1:6" ht="9" customHeight="1">
      <c r="A11" s="11"/>
      <c r="B11" s="11"/>
      <c r="C11" s="11"/>
      <c r="D11" s="11"/>
      <c r="E11" s="11"/>
      <c r="F11" s="11"/>
    </row>
    <row r="12" spans="1:6" ht="21.75" customHeight="1">
      <c r="A12" s="11"/>
      <c r="B12" s="11"/>
      <c r="C12" s="11"/>
      <c r="D12" s="11"/>
      <c r="E12" s="69" t="s">
        <v>17</v>
      </c>
      <c r="F12" s="69"/>
    </row>
    <row r="13" spans="1:6" ht="20.25" customHeight="1">
      <c r="A13" s="66" t="s">
        <v>18</v>
      </c>
      <c r="B13" s="70"/>
      <c r="C13" s="70"/>
      <c r="D13" s="70"/>
      <c r="E13" s="70"/>
      <c r="F13" s="70"/>
    </row>
    <row r="14" spans="1:6" ht="20.25" customHeight="1">
      <c r="A14" s="70" t="s">
        <v>19</v>
      </c>
      <c r="B14" s="70"/>
      <c r="C14" s="70"/>
      <c r="D14" s="70"/>
      <c r="E14" s="70"/>
      <c r="F14" s="70"/>
    </row>
    <row r="15" spans="1:6" ht="324.75" customHeight="1">
      <c r="F15" s="12" t="s">
        <v>20</v>
      </c>
    </row>
    <row r="16" spans="1:6" ht="36" customHeight="1">
      <c r="A16" s="71" t="s">
        <v>21</v>
      </c>
      <c r="B16" s="71"/>
      <c r="C16" s="71"/>
      <c r="D16" s="71"/>
      <c r="E16" s="71"/>
      <c r="F16" s="71"/>
    </row>
    <row r="17" spans="1:6" ht="5.25" customHeight="1"/>
    <row r="18" spans="1:6" s="15" customFormat="1" ht="37.5" customHeight="1">
      <c r="A18" s="13" t="s">
        <v>5</v>
      </c>
      <c r="B18" s="13" t="s">
        <v>22</v>
      </c>
      <c r="C18" s="13" t="s">
        <v>23</v>
      </c>
      <c r="D18" s="13" t="s">
        <v>24</v>
      </c>
      <c r="E18" s="14" t="s">
        <v>25</v>
      </c>
      <c r="F18" s="14" t="s">
        <v>26</v>
      </c>
    </row>
    <row r="19" spans="1:6" s="15" customFormat="1" ht="19.5" customHeight="1">
      <c r="A19" s="16" t="s">
        <v>27</v>
      </c>
      <c r="B19" s="17"/>
      <c r="C19" s="17"/>
      <c r="D19" s="17"/>
      <c r="E19" s="17"/>
      <c r="F19" s="18"/>
    </row>
    <row r="20" spans="1:6" s="8" customFormat="1">
      <c r="A20" s="19">
        <v>1</v>
      </c>
      <c r="B20" s="20" t="s">
        <v>28</v>
      </c>
      <c r="C20" s="21" t="s">
        <v>2</v>
      </c>
      <c r="D20" s="19">
        <v>1</v>
      </c>
      <c r="E20" s="22">
        <v>33000000</v>
      </c>
      <c r="F20" s="23">
        <f>E20*D20</f>
        <v>33000000</v>
      </c>
    </row>
    <row r="21" spans="1:6" s="8" customFormat="1">
      <c r="A21" s="19">
        <v>2</v>
      </c>
      <c r="B21" s="20" t="s">
        <v>29</v>
      </c>
      <c r="C21" s="21" t="s">
        <v>4</v>
      </c>
      <c r="D21" s="19">
        <v>1</v>
      </c>
      <c r="E21" s="22">
        <v>3300000</v>
      </c>
      <c r="F21" s="23">
        <f>E21*D21</f>
        <v>3300000</v>
      </c>
    </row>
    <row r="22" spans="1:6" s="28" customFormat="1">
      <c r="A22" s="24">
        <v>3</v>
      </c>
      <c r="B22" s="25" t="s">
        <v>30</v>
      </c>
      <c r="C22" s="26" t="s">
        <v>31</v>
      </c>
      <c r="D22" s="24">
        <v>1</v>
      </c>
      <c r="E22" s="27">
        <v>6000000</v>
      </c>
      <c r="F22" s="27">
        <f t="shared" ref="F22:F23" si="0">E22*D22</f>
        <v>6000000</v>
      </c>
    </row>
    <row r="23" spans="1:6" s="28" customFormat="1">
      <c r="A23" s="24">
        <v>4</v>
      </c>
      <c r="B23" s="25" t="s">
        <v>32</v>
      </c>
      <c r="C23" s="26" t="s">
        <v>33</v>
      </c>
      <c r="D23" s="24">
        <v>500</v>
      </c>
      <c r="E23" s="27">
        <v>200000</v>
      </c>
      <c r="F23" s="27">
        <f t="shared" si="0"/>
        <v>100000000</v>
      </c>
    </row>
    <row r="24" spans="1:6" s="28" customFormat="1" ht="18.75" customHeight="1">
      <c r="A24" s="29" t="s">
        <v>34</v>
      </c>
      <c r="B24" s="30"/>
      <c r="C24" s="30"/>
      <c r="D24" s="30"/>
      <c r="E24" s="30"/>
      <c r="F24" s="31"/>
    </row>
    <row r="25" spans="1:6" s="28" customFormat="1" ht="18.75" customHeight="1">
      <c r="A25" s="19">
        <v>5</v>
      </c>
      <c r="B25" s="20" t="s">
        <v>35</v>
      </c>
      <c r="C25" s="21" t="s">
        <v>36</v>
      </c>
      <c r="D25" s="19">
        <v>1</v>
      </c>
      <c r="E25" s="23">
        <v>165000000</v>
      </c>
      <c r="F25" s="23">
        <f>E25*D25</f>
        <v>165000000</v>
      </c>
    </row>
    <row r="26" spans="1:6" s="28" customFormat="1" ht="18.75" customHeight="1">
      <c r="A26" s="19">
        <v>6</v>
      </c>
      <c r="B26" s="20" t="s">
        <v>37</v>
      </c>
      <c r="C26" s="21" t="s">
        <v>36</v>
      </c>
      <c r="D26" s="19">
        <v>3</v>
      </c>
      <c r="E26" s="23">
        <v>99000000</v>
      </c>
      <c r="F26" s="23">
        <f>E26*D26</f>
        <v>297000000</v>
      </c>
    </row>
    <row r="27" spans="1:6" s="28" customFormat="1" ht="18.75" customHeight="1">
      <c r="A27" s="19">
        <v>7</v>
      </c>
      <c r="B27" s="20" t="s">
        <v>38</v>
      </c>
      <c r="C27" s="21" t="s">
        <v>2</v>
      </c>
      <c r="D27" s="19">
        <v>4</v>
      </c>
      <c r="E27" s="23">
        <v>3300000</v>
      </c>
      <c r="F27" s="23">
        <f t="shared" ref="F27:F29" si="1">E27*D27</f>
        <v>13200000</v>
      </c>
    </row>
    <row r="28" spans="1:6" s="28" customFormat="1" ht="18.75" customHeight="1">
      <c r="A28" s="19">
        <v>8</v>
      </c>
      <c r="B28" s="20" t="s">
        <v>39</v>
      </c>
      <c r="C28" s="21" t="s">
        <v>40</v>
      </c>
      <c r="D28" s="19">
        <v>4</v>
      </c>
      <c r="E28" s="23">
        <v>5500000</v>
      </c>
      <c r="F28" s="23">
        <f t="shared" si="1"/>
        <v>22000000</v>
      </c>
    </row>
    <row r="29" spans="1:6" s="28" customFormat="1" ht="18.75" customHeight="1">
      <c r="A29" s="19">
        <v>9</v>
      </c>
      <c r="B29" s="20" t="s">
        <v>41</v>
      </c>
      <c r="C29" s="21" t="s">
        <v>2</v>
      </c>
      <c r="D29" s="19">
        <v>1</v>
      </c>
      <c r="E29" s="23">
        <v>22000000</v>
      </c>
      <c r="F29" s="23">
        <f t="shared" si="1"/>
        <v>22000000</v>
      </c>
    </row>
    <row r="30" spans="1:6" ht="18" customHeight="1">
      <c r="A30" s="24">
        <v>10</v>
      </c>
      <c r="B30" s="25" t="s">
        <v>42</v>
      </c>
      <c r="C30" s="26" t="s">
        <v>31</v>
      </c>
      <c r="D30" s="24">
        <v>1</v>
      </c>
      <c r="E30" s="27">
        <v>99000000</v>
      </c>
      <c r="F30" s="27">
        <f>E30*D30</f>
        <v>99000000</v>
      </c>
    </row>
    <row r="31" spans="1:6" s="28" customFormat="1" ht="18.75" customHeight="1">
      <c r="A31" s="19">
        <v>11</v>
      </c>
      <c r="B31" s="20" t="s">
        <v>43</v>
      </c>
      <c r="C31" s="21" t="s">
        <v>2</v>
      </c>
      <c r="D31" s="19">
        <v>1</v>
      </c>
      <c r="E31" s="23">
        <v>7700000</v>
      </c>
      <c r="F31" s="23">
        <f t="shared" ref="F31" si="2">E31*D31</f>
        <v>7700000</v>
      </c>
    </row>
    <row r="32" spans="1:6" s="15" customFormat="1" ht="19.5" customHeight="1">
      <c r="A32" s="16" t="s">
        <v>44</v>
      </c>
      <c r="B32" s="17"/>
      <c r="C32" s="17"/>
      <c r="D32" s="17"/>
      <c r="E32" s="17"/>
      <c r="F32" s="18"/>
    </row>
    <row r="33" spans="1:6" s="28" customFormat="1" ht="71.25">
      <c r="A33" s="32">
        <v>12</v>
      </c>
      <c r="B33" s="20" t="s">
        <v>45</v>
      </c>
      <c r="C33" s="21" t="s">
        <v>46</v>
      </c>
      <c r="D33" s="19">
        <v>1</v>
      </c>
      <c r="E33" s="23">
        <v>99000000</v>
      </c>
      <c r="F33" s="23">
        <f t="shared" ref="F33:F34" si="3">E33*D33</f>
        <v>99000000</v>
      </c>
    </row>
    <row r="34" spans="1:6" s="28" customFormat="1" ht="38.25" customHeight="1">
      <c r="A34" s="19">
        <v>13</v>
      </c>
      <c r="B34" s="20" t="s">
        <v>47</v>
      </c>
      <c r="C34" s="21" t="s">
        <v>2</v>
      </c>
      <c r="D34" s="19">
        <v>1</v>
      </c>
      <c r="E34" s="23">
        <v>14500000</v>
      </c>
      <c r="F34" s="23">
        <f t="shared" si="3"/>
        <v>14500000</v>
      </c>
    </row>
    <row r="35" spans="1:6" s="28" customFormat="1" ht="24" customHeight="1">
      <c r="A35" s="33">
        <v>14</v>
      </c>
      <c r="B35" s="20" t="s">
        <v>48</v>
      </c>
      <c r="C35" s="21" t="s">
        <v>49</v>
      </c>
      <c r="D35" s="19">
        <v>1</v>
      </c>
      <c r="E35" s="23">
        <v>2530000</v>
      </c>
      <c r="F35" s="23">
        <f>E35*D35</f>
        <v>2530000</v>
      </c>
    </row>
    <row r="36" spans="1:6" s="28" customFormat="1" ht="24" customHeight="1">
      <c r="A36" s="33">
        <v>15</v>
      </c>
      <c r="B36" s="20" t="s">
        <v>50</v>
      </c>
      <c r="C36" s="21" t="s">
        <v>33</v>
      </c>
      <c r="D36" s="19">
        <v>1</v>
      </c>
      <c r="E36" s="23">
        <v>4400000</v>
      </c>
      <c r="F36" s="23">
        <f>E36*D36</f>
        <v>4400000</v>
      </c>
    </row>
    <row r="37" spans="1:6" s="15" customFormat="1" ht="19.5" customHeight="1">
      <c r="A37" s="16" t="s">
        <v>51</v>
      </c>
      <c r="B37" s="17"/>
      <c r="C37" s="17"/>
      <c r="D37" s="17"/>
      <c r="E37" s="17"/>
      <c r="F37" s="18"/>
    </row>
    <row r="38" spans="1:6" s="28" customFormat="1" ht="38.25" customHeight="1">
      <c r="A38" s="19">
        <v>16</v>
      </c>
      <c r="B38" s="20" t="s">
        <v>52</v>
      </c>
      <c r="C38" s="21" t="s">
        <v>2</v>
      </c>
      <c r="D38" s="19">
        <v>35</v>
      </c>
      <c r="E38" s="23">
        <v>14500000</v>
      </c>
      <c r="F38" s="23">
        <f t="shared" ref="F38:F42" si="4">E38*D38</f>
        <v>507500000</v>
      </c>
    </row>
    <row r="39" spans="1:6" s="28" customFormat="1" ht="24" customHeight="1">
      <c r="A39" s="33">
        <v>17</v>
      </c>
      <c r="B39" s="20" t="s">
        <v>53</v>
      </c>
      <c r="C39" s="21" t="s">
        <v>33</v>
      </c>
      <c r="D39" s="19">
        <v>35</v>
      </c>
      <c r="E39" s="23">
        <v>11000000</v>
      </c>
      <c r="F39" s="23">
        <f>E39*D39</f>
        <v>385000000</v>
      </c>
    </row>
    <row r="40" spans="1:6" s="28" customFormat="1" ht="24" customHeight="1">
      <c r="A40" s="33">
        <v>18</v>
      </c>
      <c r="B40" s="20" t="s">
        <v>50</v>
      </c>
      <c r="C40" s="21" t="s">
        <v>33</v>
      </c>
      <c r="D40" s="19">
        <v>35</v>
      </c>
      <c r="E40" s="23">
        <v>4400000</v>
      </c>
      <c r="F40" s="23">
        <f>E40*D40</f>
        <v>154000000</v>
      </c>
    </row>
    <row r="41" spans="1:6" s="28" customFormat="1" ht="24" customHeight="1">
      <c r="A41" s="33">
        <v>19</v>
      </c>
      <c r="B41" s="20" t="s">
        <v>48</v>
      </c>
      <c r="C41" s="21" t="s">
        <v>49</v>
      </c>
      <c r="D41" s="19">
        <v>35</v>
      </c>
      <c r="E41" s="23">
        <v>2530000</v>
      </c>
      <c r="F41" s="23">
        <f>E41*D41</f>
        <v>88550000</v>
      </c>
    </row>
    <row r="42" spans="1:6" s="28" customFormat="1" ht="35.25" customHeight="1">
      <c r="A42" s="33">
        <f>A41+1</f>
        <v>20</v>
      </c>
      <c r="B42" s="20" t="s">
        <v>54</v>
      </c>
      <c r="C42" s="21" t="s">
        <v>46</v>
      </c>
      <c r="D42" s="19">
        <v>1</v>
      </c>
      <c r="E42" s="23">
        <v>25000000</v>
      </c>
      <c r="F42" s="23">
        <f t="shared" si="4"/>
        <v>25000000</v>
      </c>
    </row>
    <row r="43" spans="1:6" s="28" customFormat="1" ht="18.75" customHeight="1">
      <c r="A43" s="29" t="s">
        <v>55</v>
      </c>
      <c r="B43" s="30"/>
      <c r="C43" s="30"/>
      <c r="D43" s="30"/>
      <c r="E43" s="30"/>
      <c r="F43" s="31"/>
    </row>
    <row r="44" spans="1:6" s="28" customFormat="1" ht="18.75" customHeight="1">
      <c r="A44" s="19">
        <v>21</v>
      </c>
      <c r="B44" s="20" t="s">
        <v>56</v>
      </c>
      <c r="C44" s="21" t="s">
        <v>4</v>
      </c>
      <c r="D44" s="19">
        <v>1</v>
      </c>
      <c r="E44" s="23">
        <v>3300000</v>
      </c>
      <c r="F44" s="23">
        <f t="shared" ref="F44:F45" si="5">E44*D44</f>
        <v>3300000</v>
      </c>
    </row>
    <row r="45" spans="1:6" s="28" customFormat="1" ht="18.75" customHeight="1">
      <c r="A45" s="19">
        <f>A44+1</f>
        <v>22</v>
      </c>
      <c r="B45" s="20" t="s">
        <v>57</v>
      </c>
      <c r="C45" s="21" t="s">
        <v>4</v>
      </c>
      <c r="D45" s="19">
        <v>1</v>
      </c>
      <c r="E45" s="23">
        <v>1540000</v>
      </c>
      <c r="F45" s="23">
        <f t="shared" si="5"/>
        <v>1540000</v>
      </c>
    </row>
    <row r="46" spans="1:6" s="28" customFormat="1" ht="18.75" customHeight="1">
      <c r="A46" s="19">
        <f t="shared" ref="A46:A48" si="6">A45+1</f>
        <v>23</v>
      </c>
      <c r="B46" s="20" t="s">
        <v>58</v>
      </c>
      <c r="C46" s="21" t="s">
        <v>31</v>
      </c>
      <c r="D46" s="19">
        <v>35</v>
      </c>
      <c r="E46" s="23">
        <v>2200000</v>
      </c>
      <c r="F46" s="23">
        <f>E46*D46</f>
        <v>77000000</v>
      </c>
    </row>
    <row r="47" spans="1:6" s="28" customFormat="1" ht="18.75" customHeight="1">
      <c r="A47" s="19">
        <f t="shared" si="6"/>
        <v>24</v>
      </c>
      <c r="B47" s="20" t="s">
        <v>59</v>
      </c>
      <c r="C47" s="21" t="s">
        <v>4</v>
      </c>
      <c r="D47" s="19">
        <v>35</v>
      </c>
      <c r="E47" s="23">
        <v>1540000</v>
      </c>
      <c r="F47" s="23">
        <f t="shared" ref="F47:F48" si="7">E47*D47</f>
        <v>53900000</v>
      </c>
    </row>
    <row r="48" spans="1:6" s="28" customFormat="1" ht="18.75" customHeight="1">
      <c r="A48" s="19">
        <f t="shared" si="6"/>
        <v>25</v>
      </c>
      <c r="B48" s="20" t="s">
        <v>60</v>
      </c>
      <c r="C48" s="21" t="s">
        <v>31</v>
      </c>
      <c r="D48" s="19">
        <v>1</v>
      </c>
      <c r="E48" s="23">
        <v>44000000</v>
      </c>
      <c r="F48" s="23">
        <f t="shared" si="7"/>
        <v>44000000</v>
      </c>
    </row>
    <row r="49" spans="1:6" s="28" customFormat="1" ht="24" customHeight="1">
      <c r="A49" s="16" t="s">
        <v>61</v>
      </c>
      <c r="B49" s="17"/>
      <c r="C49" s="17"/>
      <c r="D49" s="17"/>
      <c r="E49" s="17"/>
      <c r="F49" s="18"/>
    </row>
    <row r="50" spans="1:6" s="28" customFormat="1" ht="107.25" customHeight="1">
      <c r="A50" s="33">
        <v>26</v>
      </c>
      <c r="B50" s="20" t="s">
        <v>62</v>
      </c>
      <c r="C50" s="21" t="s">
        <v>63</v>
      </c>
      <c r="D50" s="19">
        <v>1</v>
      </c>
      <c r="E50" s="23">
        <v>22000000</v>
      </c>
      <c r="F50" s="23">
        <f>E50*D50</f>
        <v>22000000</v>
      </c>
    </row>
    <row r="51" spans="1:6" s="15" customFormat="1" ht="29.25" customHeight="1">
      <c r="A51" s="64" t="s">
        <v>64</v>
      </c>
      <c r="B51" s="64"/>
      <c r="C51" s="64"/>
      <c r="D51" s="64"/>
      <c r="E51" s="64"/>
      <c r="F51" s="34">
        <f>SUM(F20:F50)</f>
        <v>2250420000</v>
      </c>
    </row>
    <row r="52" spans="1:6" s="15" customFormat="1" ht="19.5" customHeight="1">
      <c r="A52" s="65" t="s">
        <v>65</v>
      </c>
      <c r="B52" s="65"/>
      <c r="C52" s="65"/>
      <c r="D52" s="65"/>
      <c r="E52" s="65"/>
      <c r="F52" s="65"/>
    </row>
    <row r="53" spans="1:6" s="15" customFormat="1" ht="11.25" customHeight="1">
      <c r="A53" s="9"/>
      <c r="C53" s="9"/>
      <c r="D53" s="9"/>
      <c r="E53" s="35"/>
      <c r="F53" s="35"/>
    </row>
    <row r="54" spans="1:6" s="15" customFormat="1" ht="120.75" customHeight="1">
      <c r="A54" s="66" t="s">
        <v>66</v>
      </c>
      <c r="B54" s="67"/>
      <c r="C54" s="67"/>
      <c r="D54" s="67"/>
      <c r="E54" s="67"/>
      <c r="F54" s="67"/>
    </row>
    <row r="55" spans="1:6" s="15" customFormat="1" ht="10.5" customHeight="1">
      <c r="A55" s="9"/>
      <c r="C55" s="9"/>
      <c r="D55" s="9"/>
      <c r="E55" s="35"/>
      <c r="F55" s="35"/>
    </row>
    <row r="56" spans="1:6" s="15" customFormat="1" ht="21" customHeight="1">
      <c r="A56" s="9"/>
      <c r="B56" s="36" t="s">
        <v>67</v>
      </c>
      <c r="C56" s="37"/>
      <c r="D56" s="9"/>
      <c r="E56" s="35"/>
      <c r="F56" s="35"/>
    </row>
    <row r="57" spans="1:6" s="15" customFormat="1" ht="21" customHeight="1">
      <c r="A57" s="9"/>
      <c r="B57" s="36"/>
      <c r="C57" s="37"/>
      <c r="D57" s="9"/>
      <c r="E57" s="35"/>
      <c r="F57" s="35"/>
    </row>
    <row r="58" spans="1:6" s="15" customFormat="1" ht="21" customHeight="1">
      <c r="A58" s="9"/>
      <c r="B58" s="36"/>
      <c r="C58" s="37"/>
      <c r="D58" s="9"/>
      <c r="E58" s="35"/>
      <c r="F58" s="35"/>
    </row>
    <row r="59" spans="1:6" s="15" customFormat="1" ht="15" customHeight="1">
      <c r="A59" s="9"/>
      <c r="B59" s="38"/>
      <c r="C59" s="37"/>
      <c r="D59" s="9"/>
      <c r="E59" s="35"/>
      <c r="F59" s="35"/>
    </row>
    <row r="60" spans="1:6" s="15" customFormat="1" ht="15" customHeight="1">
      <c r="A60" s="9"/>
      <c r="B60" s="38"/>
      <c r="C60" s="37"/>
      <c r="D60" s="9"/>
      <c r="E60" s="35"/>
      <c r="F60" s="35"/>
    </row>
    <row r="61" spans="1:6" s="9" customFormat="1">
      <c r="B61" s="38"/>
      <c r="C61" s="39"/>
      <c r="E61"/>
      <c r="F61"/>
    </row>
    <row r="62" spans="1:6" s="9" customFormat="1">
      <c r="B62" s="36" t="s">
        <v>68</v>
      </c>
      <c r="C62" s="39"/>
      <c r="E62"/>
      <c r="F62"/>
    </row>
    <row r="63" spans="1:6" s="9" customFormat="1">
      <c r="B63" s="36" t="s">
        <v>69</v>
      </c>
      <c r="C63" s="39"/>
      <c r="E63"/>
      <c r="F63"/>
    </row>
  </sheetData>
  <mergeCells count="9">
    <mergeCell ref="A51:E51"/>
    <mergeCell ref="A52:F52"/>
    <mergeCell ref="A54:F54"/>
    <mergeCell ref="A9:F9"/>
    <mergeCell ref="A10:F10"/>
    <mergeCell ref="E12:F12"/>
    <mergeCell ref="A13:F13"/>
    <mergeCell ref="A14:F14"/>
    <mergeCell ref="A16:F16"/>
  </mergeCells>
  <pageMargins left="0.7" right="0.7" top="0.75" bottom="0.75" header="0.3" footer="0.3"/>
  <pageSetup orientation="portrait" horizontalDpi="4294967292"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opLeftCell="A7" workbookViewId="0">
      <selection activeCell="D34" sqref="D34"/>
    </sheetView>
  </sheetViews>
  <sheetFormatPr defaultRowHeight="15"/>
  <cols>
    <col min="1" max="1" width="4.42578125" customWidth="1"/>
    <col min="2" max="2" width="16.28515625" customWidth="1"/>
    <col min="3" max="3" width="70.85546875" customWidth="1"/>
    <col min="4" max="4" width="9" customWidth="1"/>
    <col min="5" max="5" width="12.42578125" customWidth="1"/>
    <col min="6" max="6" width="15.28515625" customWidth="1"/>
  </cols>
  <sheetData>
    <row r="1" spans="1:6" ht="46.5">
      <c r="A1" s="73" t="s">
        <v>93</v>
      </c>
      <c r="B1" s="73"/>
      <c r="C1" s="73"/>
      <c r="D1" s="73"/>
      <c r="E1" s="73"/>
      <c r="F1" s="73"/>
    </row>
    <row r="3" spans="1:6" ht="31.5">
      <c r="A3" s="40" t="s">
        <v>5</v>
      </c>
      <c r="B3" s="40" t="s">
        <v>71</v>
      </c>
      <c r="C3" s="40" t="s">
        <v>72</v>
      </c>
      <c r="D3" s="41" t="s">
        <v>73</v>
      </c>
      <c r="E3" s="41" t="s">
        <v>74</v>
      </c>
      <c r="F3" s="41" t="s">
        <v>75</v>
      </c>
    </row>
    <row r="4" spans="1:6" ht="285">
      <c r="A4" s="42">
        <v>1</v>
      </c>
      <c r="B4" s="43" t="s">
        <v>76</v>
      </c>
      <c r="C4" s="44" t="s">
        <v>77</v>
      </c>
      <c r="D4" s="42">
        <v>50</v>
      </c>
      <c r="E4" s="45">
        <v>37650000</v>
      </c>
      <c r="F4" s="46">
        <f t="shared" ref="F4:F10" si="0">D4*E4</f>
        <v>1882500000</v>
      </c>
    </row>
    <row r="5" spans="1:6" ht="195">
      <c r="A5" s="42">
        <v>2</v>
      </c>
      <c r="B5" s="43" t="s">
        <v>78</v>
      </c>
      <c r="C5" s="47" t="s">
        <v>79</v>
      </c>
      <c r="D5" s="42">
        <v>50</v>
      </c>
      <c r="E5" s="45">
        <v>99000000</v>
      </c>
      <c r="F5" s="46">
        <f t="shared" si="0"/>
        <v>4950000000</v>
      </c>
    </row>
    <row r="6" spans="1:6" ht="135">
      <c r="A6" s="42">
        <v>3</v>
      </c>
      <c r="B6" s="48" t="s">
        <v>80</v>
      </c>
      <c r="C6" s="47" t="s">
        <v>81</v>
      </c>
      <c r="D6" s="42">
        <v>50</v>
      </c>
      <c r="E6" s="45">
        <v>165000000</v>
      </c>
      <c r="F6" s="46">
        <f t="shared" si="0"/>
        <v>8250000000</v>
      </c>
    </row>
    <row r="7" spans="1:6" ht="30">
      <c r="A7" s="42">
        <v>4</v>
      </c>
      <c r="B7" s="48" t="s">
        <v>82</v>
      </c>
      <c r="C7" s="49" t="s">
        <v>83</v>
      </c>
      <c r="D7" s="42">
        <v>10</v>
      </c>
      <c r="E7" s="45">
        <v>61500000</v>
      </c>
      <c r="F7" s="46">
        <f t="shared" si="0"/>
        <v>615000000</v>
      </c>
    </row>
    <row r="8" spans="1:6" ht="240">
      <c r="A8" s="42">
        <v>5</v>
      </c>
      <c r="B8" s="43" t="s">
        <v>84</v>
      </c>
      <c r="C8" s="47" t="s">
        <v>85</v>
      </c>
      <c r="D8" s="42">
        <v>10</v>
      </c>
      <c r="E8" s="45">
        <v>5500000</v>
      </c>
      <c r="F8" s="46">
        <f t="shared" si="0"/>
        <v>55000000</v>
      </c>
    </row>
    <row r="9" spans="1:6" ht="255">
      <c r="A9" s="42">
        <v>6</v>
      </c>
      <c r="B9" s="43" t="s">
        <v>86</v>
      </c>
      <c r="C9" s="47" t="s">
        <v>87</v>
      </c>
      <c r="D9" s="42">
        <v>30</v>
      </c>
      <c r="E9" s="45">
        <v>76300000</v>
      </c>
      <c r="F9" s="46">
        <f t="shared" si="0"/>
        <v>2289000000</v>
      </c>
    </row>
    <row r="10" spans="1:6" ht="60">
      <c r="A10" s="42">
        <v>7</v>
      </c>
      <c r="B10" s="43" t="s">
        <v>88</v>
      </c>
      <c r="C10" s="47" t="s">
        <v>89</v>
      </c>
      <c r="D10" s="42">
        <v>15</v>
      </c>
      <c r="E10" s="45">
        <v>116600000</v>
      </c>
      <c r="F10" s="46">
        <f t="shared" si="0"/>
        <v>1749000000</v>
      </c>
    </row>
    <row r="11" spans="1:6">
      <c r="A11" s="42">
        <v>8</v>
      </c>
      <c r="B11" s="50" t="s">
        <v>90</v>
      </c>
      <c r="C11" s="49" t="s">
        <v>91</v>
      </c>
      <c r="D11" s="42">
        <v>1</v>
      </c>
      <c r="E11" s="45">
        <v>300000000</v>
      </c>
      <c r="F11" s="51">
        <v>300000000</v>
      </c>
    </row>
    <row r="12" spans="1:6">
      <c r="A12" s="74" t="s">
        <v>92</v>
      </c>
      <c r="B12" s="75"/>
      <c r="C12" s="75"/>
      <c r="D12" s="75"/>
      <c r="E12" s="76"/>
      <c r="F12" s="52">
        <f>SUM(F4:F11)</f>
        <v>20090500000</v>
      </c>
    </row>
    <row r="14" spans="1:6">
      <c r="D14" s="77"/>
      <c r="E14" s="77"/>
      <c r="F14" s="77"/>
    </row>
    <row r="15" spans="1:6">
      <c r="D15" s="78"/>
      <c r="E15" s="78"/>
      <c r="F15" s="78"/>
    </row>
    <row r="18" spans="4:6">
      <c r="D18" s="72"/>
      <c r="E18" s="72"/>
      <c r="F18" s="72"/>
    </row>
    <row r="19" spans="4:6">
      <c r="D19" s="53"/>
      <c r="E19" s="53"/>
      <c r="F19" s="53"/>
    </row>
    <row r="20" spans="4:6">
      <c r="D20" s="72"/>
      <c r="E20" s="72"/>
      <c r="F20" s="72"/>
    </row>
  </sheetData>
  <mergeCells count="6">
    <mergeCell ref="D20:F20"/>
    <mergeCell ref="A1:F1"/>
    <mergeCell ref="A12:E12"/>
    <mergeCell ref="D14:F14"/>
    <mergeCell ref="D15:F15"/>
    <mergeCell ref="D18:F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THIET BI</vt:lpstr>
      <vt:lpstr>Phong_hoc_thong_minh</vt:lpstr>
      <vt:lpstr>Thiet_bi_Cisco</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nguyen van don</cp:lastModifiedBy>
  <cp:lastPrinted>2019-05-03T20:54:45Z</cp:lastPrinted>
  <dcterms:created xsi:type="dcterms:W3CDTF">2017-10-14T03:10:58Z</dcterms:created>
  <dcterms:modified xsi:type="dcterms:W3CDTF">2019-08-02T03:50:30Z</dcterms:modified>
</cp:coreProperties>
</file>